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<sst xmlns="http://schemas.openxmlformats.org/spreadsheetml/2006/main" count="55" uniqueCount="30">
  <si>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</si>
  <si>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</si>
  <si>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</si>
  <si>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</si>
  <si>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</si>
  <si>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</si>
  <si>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</si>
  <si>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</si>
  <si>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</si>
  <si>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</si>
  <si>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</si>
  <si>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</si>
  <si>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</si>
  <si>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</si>
  <si>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</si>
  <si>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</si>
  <si>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</si>
  <si>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</si>
  <si>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</si>
  <si>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</si>
  <si>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</si>
  <si>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</si>
  <si>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</si>
  <si>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</si>
  <si>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</si>
  <si>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</si>
  <si>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</si>
  <si>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Δεκ.΄20</t>
  </si>
  <si>
    <t>Ιαν.΄21</t>
  </si>
  <si>
    <t>ΠΙΝΑΚΑΣ 13 : Εγγεγραμμένη Ανεργία κατά Επαγγελματική Κατηγορία και Επαρχία τον Δεκέμβριο του 2020 και Ιανουάριο του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</si>
</sst>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Q26" sqref="Q2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572</v>
      </c>
      <c r="D6" s="33">
        <v>574</v>
      </c>
      <c r="E6" s="10">
        <f>D6-C6</f>
        <v>2</v>
      </c>
      <c r="F6" s="30">
        <f>E6/C6</f>
        <v>0.0034965034965034965</v>
      </c>
      <c r="G6" s="33">
        <v>135</v>
      </c>
      <c r="H6" s="33">
        <v>134</v>
      </c>
      <c r="I6" s="10">
        <f>H6-G6</f>
        <v>-1</v>
      </c>
      <c r="J6" s="30">
        <f>I6/G6</f>
        <v>-0.007407407407407408</v>
      </c>
      <c r="K6" s="33">
        <v>40</v>
      </c>
      <c r="L6" s="33">
        <v>31</v>
      </c>
      <c r="M6" s="10">
        <f>L6-K6</f>
        <v>-9</v>
      </c>
      <c r="N6" s="30">
        <f>M6/K6</f>
        <v>-0.225</v>
      </c>
      <c r="O6" s="33">
        <v>368</v>
      </c>
      <c r="P6" s="33">
        <v>383</v>
      </c>
      <c r="Q6" s="10">
        <f>P6-O6</f>
        <v>15</v>
      </c>
      <c r="R6" s="30">
        <f>Q6/O6</f>
        <v>0.04076086956521739</v>
      </c>
      <c r="S6" s="33">
        <v>108</v>
      </c>
      <c r="T6" s="33">
        <v>107</v>
      </c>
      <c r="U6" s="10">
        <f>T6-S6</f>
        <v>-1</v>
      </c>
      <c r="V6" s="30">
        <f>U6/S6</f>
        <v>-0.009259259259259259</v>
      </c>
      <c r="W6" s="31">
        <f>SUM(C6,G6,K6,O6,S6)</f>
        <v>1223</v>
      </c>
      <c r="X6" s="31">
        <f>SUM(D6,H6,L6,P6,T6)</f>
        <v>1229</v>
      </c>
      <c r="Y6" s="10">
        <f>X6-W6</f>
        <v>6</v>
      </c>
      <c r="Z6" s="11">
        <f>Y6/W6</f>
        <v>0.004905968928863451</v>
      </c>
      <c r="AA6" s="13"/>
    </row>
    <row r="7" spans="1:26" s="2" customFormat="1" ht="22.5" customHeight="1">
      <c r="A7" s="25">
        <v>2</v>
      </c>
      <c r="B7" s="20" t="s">
        <v>16</v>
      </c>
      <c r="C7" s="33">
        <v>1430</v>
      </c>
      <c r="D7" s="33">
        <v>1369</v>
      </c>
      <c r="E7" s="10">
        <f aca="true" t="shared" si="0" ref="E7:E16">D7-C7</f>
        <v>-61</v>
      </c>
      <c r="F7" s="30">
        <f aca="true" t="shared" si="1" ref="F7:F17">E7/C7</f>
        <v>-0.04265734265734266</v>
      </c>
      <c r="G7" s="33">
        <v>447</v>
      </c>
      <c r="H7" s="33">
        <v>417</v>
      </c>
      <c r="I7" s="10">
        <f aca="true" t="shared" si="2" ref="I7:I17">H7-G7</f>
        <v>-30</v>
      </c>
      <c r="J7" s="30">
        <f aca="true" t="shared" si="3" ref="J7:J17">I7/G7</f>
        <v>-0.06711409395973154</v>
      </c>
      <c r="K7" s="33">
        <v>124</v>
      </c>
      <c r="L7" s="33">
        <v>111</v>
      </c>
      <c r="M7" s="10">
        <f aca="true" t="shared" si="4" ref="M7:M17">L7-K7</f>
        <v>-13</v>
      </c>
      <c r="N7" s="30">
        <f aca="true" t="shared" si="5" ref="N7:N17">M7/K7</f>
        <v>-0.10483870967741936</v>
      </c>
      <c r="O7" s="33">
        <v>878</v>
      </c>
      <c r="P7" s="33">
        <v>886</v>
      </c>
      <c r="Q7" s="10">
        <f aca="true" t="shared" si="6" ref="Q7:Q17">P7-O7</f>
        <v>8</v>
      </c>
      <c r="R7" s="30">
        <f aca="true" t="shared" si="7" ref="R7:R17">Q7/O7</f>
        <v>0.009111617312072893</v>
      </c>
      <c r="S7" s="33">
        <v>232</v>
      </c>
      <c r="T7" s="33">
        <v>235</v>
      </c>
      <c r="U7" s="10">
        <f aca="true" t="shared" si="8" ref="U7:U17">T7-S7</f>
        <v>3</v>
      </c>
      <c r="V7" s="30">
        <f aca="true" t="shared" si="9" ref="V7:V17">U7/S7</f>
        <v>0.01293103448275862</v>
      </c>
      <c r="W7" s="31">
        <f>SUM(S7,O7,K7,G7,C7)</f>
        <v>3111</v>
      </c>
      <c r="X7" s="31">
        <f aca="true" t="shared" si="10" ref="X7:X16">SUM(D7,H7,L7,P7,T7)</f>
        <v>3018</v>
      </c>
      <c r="Y7" s="10">
        <f aca="true" t="shared" si="11" ref="Y7:Y17">X7-W7</f>
        <v>-93</v>
      </c>
      <c r="Z7" s="11">
        <f aca="true" t="shared" si="12" ref="Z7:Z17">Y7/W7</f>
        <v>-0.029893924783027964</v>
      </c>
    </row>
    <row r="8" spans="1:26" s="2" customFormat="1" ht="22.5" customHeight="1">
      <c r="A8" s="25">
        <v>3</v>
      </c>
      <c r="B8" s="20" t="s">
        <v>17</v>
      </c>
      <c r="C8" s="33">
        <v>680</v>
      </c>
      <c r="D8" s="33">
        <v>655</v>
      </c>
      <c r="E8" s="10">
        <f t="shared" si="0"/>
        <v>-25</v>
      </c>
      <c r="F8" s="30">
        <f t="shared" si="1"/>
        <v>-0.03676470588235294</v>
      </c>
      <c r="G8" s="33">
        <v>302</v>
      </c>
      <c r="H8" s="33">
        <v>297</v>
      </c>
      <c r="I8" s="10">
        <f t="shared" si="2"/>
        <v>-5</v>
      </c>
      <c r="J8" s="30">
        <f t="shared" si="3"/>
        <v>-0.016556291390728478</v>
      </c>
      <c r="K8" s="33">
        <v>146</v>
      </c>
      <c r="L8" s="33">
        <v>101</v>
      </c>
      <c r="M8" s="10">
        <f t="shared" si="4"/>
        <v>-45</v>
      </c>
      <c r="N8" s="30">
        <f t="shared" si="5"/>
        <v>-0.3082191780821918</v>
      </c>
      <c r="O8" s="33">
        <v>492</v>
      </c>
      <c r="P8" s="33">
        <v>502</v>
      </c>
      <c r="Q8" s="10">
        <f t="shared" si="6"/>
        <v>10</v>
      </c>
      <c r="R8" s="30">
        <f t="shared" si="7"/>
        <v>0.02032520325203252</v>
      </c>
      <c r="S8" s="33">
        <v>176</v>
      </c>
      <c r="T8" s="33">
        <v>180</v>
      </c>
      <c r="U8" s="10">
        <f t="shared" si="8"/>
        <v>4</v>
      </c>
      <c r="V8" s="30">
        <f t="shared" si="9"/>
        <v>0.022727272727272728</v>
      </c>
      <c r="W8" s="31">
        <f aca="true" t="shared" si="13" ref="W8:W16">SUM(S8,O8,K8,G8,C8)</f>
        <v>1796</v>
      </c>
      <c r="X8" s="31">
        <f t="shared" si="10"/>
        <v>1735</v>
      </c>
      <c r="Y8" s="10">
        <f t="shared" si="11"/>
        <v>-61</v>
      </c>
      <c r="Z8" s="11">
        <f t="shared" si="12"/>
        <v>-0.03396436525612472</v>
      </c>
    </row>
    <row r="9" spans="1:27" s="2" customFormat="1" ht="22.5" customHeight="1">
      <c r="A9" s="25">
        <v>4</v>
      </c>
      <c r="B9" s="19" t="s">
        <v>18</v>
      </c>
      <c r="C9" s="33">
        <v>1695</v>
      </c>
      <c r="D9" s="33">
        <v>1681</v>
      </c>
      <c r="E9" s="10">
        <f t="shared" si="0"/>
        <v>-14</v>
      </c>
      <c r="F9" s="30">
        <f t="shared" si="1"/>
        <v>-0.008259587020648967</v>
      </c>
      <c r="G9" s="33">
        <v>1043</v>
      </c>
      <c r="H9" s="33">
        <v>1041</v>
      </c>
      <c r="I9" s="10">
        <f t="shared" si="2"/>
        <v>-2</v>
      </c>
      <c r="J9" s="30">
        <f t="shared" si="3"/>
        <v>-0.0019175455417066154</v>
      </c>
      <c r="K9" s="33">
        <v>614</v>
      </c>
      <c r="L9" s="33">
        <v>500</v>
      </c>
      <c r="M9" s="10">
        <f t="shared" si="4"/>
        <v>-114</v>
      </c>
      <c r="N9" s="30">
        <f t="shared" si="5"/>
        <v>-0.18566775244299674</v>
      </c>
      <c r="O9" s="33">
        <v>1365</v>
      </c>
      <c r="P9" s="33">
        <v>1427</v>
      </c>
      <c r="Q9" s="10">
        <f t="shared" si="6"/>
        <v>62</v>
      </c>
      <c r="R9" s="30">
        <f t="shared" si="7"/>
        <v>0.04542124542124542</v>
      </c>
      <c r="S9" s="33">
        <v>608</v>
      </c>
      <c r="T9" s="33">
        <v>640</v>
      </c>
      <c r="U9" s="10">
        <f t="shared" si="8"/>
        <v>32</v>
      </c>
      <c r="V9" s="30">
        <f t="shared" si="9"/>
        <v>0.05263157894736842</v>
      </c>
      <c r="W9" s="31">
        <f t="shared" si="13"/>
        <v>5325</v>
      </c>
      <c r="X9" s="31">
        <f t="shared" si="10"/>
        <v>5289</v>
      </c>
      <c r="Y9" s="10">
        <f t="shared" si="11"/>
        <v>-36</v>
      </c>
      <c r="Z9" s="11">
        <f t="shared" si="12"/>
        <v>-0.0067605633802816905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1949</v>
      </c>
      <c r="D10" s="33">
        <v>1865</v>
      </c>
      <c r="E10" s="10">
        <f t="shared" si="0"/>
        <v>-84</v>
      </c>
      <c r="F10" s="30">
        <f t="shared" si="1"/>
        <v>-0.043099025141098</v>
      </c>
      <c r="G10" s="33">
        <v>1748</v>
      </c>
      <c r="H10" s="33">
        <v>1707</v>
      </c>
      <c r="I10" s="10">
        <f t="shared" si="2"/>
        <v>-41</v>
      </c>
      <c r="J10" s="30">
        <f t="shared" si="3"/>
        <v>-0.02345537757437071</v>
      </c>
      <c r="K10" s="33">
        <v>2555</v>
      </c>
      <c r="L10" s="33">
        <v>1948</v>
      </c>
      <c r="M10" s="10">
        <f t="shared" si="4"/>
        <v>-607</v>
      </c>
      <c r="N10" s="30">
        <f t="shared" si="5"/>
        <v>-0.237573385518591</v>
      </c>
      <c r="O10" s="33">
        <v>2025</v>
      </c>
      <c r="P10" s="33">
        <v>2033</v>
      </c>
      <c r="Q10" s="10">
        <f t="shared" si="6"/>
        <v>8</v>
      </c>
      <c r="R10" s="30">
        <f t="shared" si="7"/>
        <v>0.003950617283950617</v>
      </c>
      <c r="S10" s="33">
        <v>1593</v>
      </c>
      <c r="T10" s="33">
        <v>1659</v>
      </c>
      <c r="U10" s="10">
        <f t="shared" si="8"/>
        <v>66</v>
      </c>
      <c r="V10" s="30">
        <f t="shared" si="9"/>
        <v>0.04143126177024482</v>
      </c>
      <c r="W10" s="31">
        <f t="shared" si="13"/>
        <v>9870</v>
      </c>
      <c r="X10" s="31">
        <f t="shared" si="10"/>
        <v>9212</v>
      </c>
      <c r="Y10" s="10">
        <f t="shared" si="11"/>
        <v>-658</v>
      </c>
      <c r="Z10" s="11">
        <f t="shared" si="12"/>
        <v>-0.06666666666666667</v>
      </c>
    </row>
    <row r="11" spans="1:26" s="2" customFormat="1" ht="22.5" customHeight="1">
      <c r="A11" s="25">
        <v>6</v>
      </c>
      <c r="B11" s="19" t="s">
        <v>20</v>
      </c>
      <c r="C11" s="33">
        <v>21</v>
      </c>
      <c r="D11" s="33">
        <v>24</v>
      </c>
      <c r="E11" s="10">
        <f t="shared" si="0"/>
        <v>3</v>
      </c>
      <c r="F11" s="30">
        <f t="shared" si="1"/>
        <v>0.14285714285714285</v>
      </c>
      <c r="G11" s="33">
        <v>7</v>
      </c>
      <c r="H11" s="33">
        <v>8</v>
      </c>
      <c r="I11" s="10">
        <f t="shared" si="2"/>
        <v>1</v>
      </c>
      <c r="J11" s="30">
        <f t="shared" si="3"/>
        <v>0.14285714285714285</v>
      </c>
      <c r="K11" s="33">
        <v>17</v>
      </c>
      <c r="L11" s="33">
        <v>16</v>
      </c>
      <c r="M11" s="10">
        <f t="shared" si="4"/>
        <v>-1</v>
      </c>
      <c r="N11" s="30">
        <f t="shared" si="5"/>
        <v>-0.058823529411764705</v>
      </c>
      <c r="O11" s="33">
        <v>12</v>
      </c>
      <c r="P11" s="33">
        <v>13</v>
      </c>
      <c r="Q11" s="10">
        <f t="shared" si="6"/>
        <v>1</v>
      </c>
      <c r="R11" s="30">
        <f t="shared" si="7"/>
        <v>0.08333333333333333</v>
      </c>
      <c r="S11" s="33">
        <v>19</v>
      </c>
      <c r="T11" s="33">
        <v>22</v>
      </c>
      <c r="U11" s="10">
        <f t="shared" si="8"/>
        <v>3</v>
      </c>
      <c r="V11" s="30">
        <f t="shared" si="9"/>
        <v>0.15789473684210525</v>
      </c>
      <c r="W11" s="31">
        <f t="shared" si="13"/>
        <v>76</v>
      </c>
      <c r="X11" s="31">
        <f t="shared" si="10"/>
        <v>83</v>
      </c>
      <c r="Y11" s="10">
        <f t="shared" si="11"/>
        <v>7</v>
      </c>
      <c r="Z11" s="11">
        <f t="shared" si="12"/>
        <v>0.09210526315789473</v>
      </c>
    </row>
    <row r="12" spans="1:27" s="2" customFormat="1" ht="22.5" customHeight="1">
      <c r="A12" s="25">
        <v>7</v>
      </c>
      <c r="B12" s="19" t="s">
        <v>21</v>
      </c>
      <c r="C12" s="33">
        <v>522</v>
      </c>
      <c r="D12" s="33">
        <v>534</v>
      </c>
      <c r="E12" s="10">
        <f t="shared" si="0"/>
        <v>12</v>
      </c>
      <c r="F12" s="30">
        <f t="shared" si="1"/>
        <v>0.022988505747126436</v>
      </c>
      <c r="G12" s="33">
        <v>280</v>
      </c>
      <c r="H12" s="33">
        <v>287</v>
      </c>
      <c r="I12" s="10">
        <f t="shared" si="2"/>
        <v>7</v>
      </c>
      <c r="J12" s="30">
        <f t="shared" si="3"/>
        <v>0.025</v>
      </c>
      <c r="K12" s="33">
        <v>193</v>
      </c>
      <c r="L12" s="33">
        <v>172</v>
      </c>
      <c r="M12" s="10">
        <f t="shared" si="4"/>
        <v>-21</v>
      </c>
      <c r="N12" s="30">
        <f t="shared" si="5"/>
        <v>-0.10880829015544041</v>
      </c>
      <c r="O12" s="33">
        <v>451</v>
      </c>
      <c r="P12" s="33">
        <v>489</v>
      </c>
      <c r="Q12" s="10">
        <f t="shared" si="6"/>
        <v>38</v>
      </c>
      <c r="R12" s="30">
        <f t="shared" si="7"/>
        <v>0.08425720620842572</v>
      </c>
      <c r="S12" s="33">
        <v>234</v>
      </c>
      <c r="T12" s="33">
        <v>254</v>
      </c>
      <c r="U12" s="10">
        <f t="shared" si="8"/>
        <v>20</v>
      </c>
      <c r="V12" s="30">
        <f t="shared" si="9"/>
        <v>0.08547008547008547</v>
      </c>
      <c r="W12" s="31">
        <f t="shared" si="13"/>
        <v>1680</v>
      </c>
      <c r="X12" s="31">
        <f t="shared" si="10"/>
        <v>1736</v>
      </c>
      <c r="Y12" s="10">
        <f t="shared" si="11"/>
        <v>56</v>
      </c>
      <c r="Z12" s="11">
        <f t="shared" si="12"/>
        <v>0.03333333333333333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222</v>
      </c>
      <c r="D13" s="33">
        <v>216</v>
      </c>
      <c r="E13" s="10">
        <f t="shared" si="0"/>
        <v>-6</v>
      </c>
      <c r="F13" s="30">
        <f t="shared" si="1"/>
        <v>-0.02702702702702703</v>
      </c>
      <c r="G13" s="33">
        <v>228</v>
      </c>
      <c r="H13" s="33">
        <v>213</v>
      </c>
      <c r="I13" s="10">
        <f t="shared" si="2"/>
        <v>-15</v>
      </c>
      <c r="J13" s="30">
        <f t="shared" si="3"/>
        <v>-0.06578947368421052</v>
      </c>
      <c r="K13" s="33">
        <v>177</v>
      </c>
      <c r="L13" s="33">
        <v>146</v>
      </c>
      <c r="M13" s="10">
        <f t="shared" si="4"/>
        <v>-31</v>
      </c>
      <c r="N13" s="30">
        <f t="shared" si="5"/>
        <v>-0.1751412429378531</v>
      </c>
      <c r="O13" s="33">
        <v>210</v>
      </c>
      <c r="P13" s="33">
        <v>219</v>
      </c>
      <c r="Q13" s="10">
        <f t="shared" si="6"/>
        <v>9</v>
      </c>
      <c r="R13" s="30">
        <f t="shared" si="7"/>
        <v>0.04285714285714286</v>
      </c>
      <c r="S13" s="33">
        <v>218</v>
      </c>
      <c r="T13" s="33">
        <v>223</v>
      </c>
      <c r="U13" s="10">
        <f t="shared" si="8"/>
        <v>5</v>
      </c>
      <c r="V13" s="30">
        <f t="shared" si="9"/>
        <v>0.022935779816513763</v>
      </c>
      <c r="W13" s="31">
        <f t="shared" si="13"/>
        <v>1055</v>
      </c>
      <c r="X13" s="31">
        <f t="shared" si="10"/>
        <v>1017</v>
      </c>
      <c r="Y13" s="10">
        <f t="shared" si="11"/>
        <v>-38</v>
      </c>
      <c r="Z13" s="11">
        <f t="shared" si="12"/>
        <v>-0.03601895734597156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1392</v>
      </c>
      <c r="D14" s="33">
        <v>1324</v>
      </c>
      <c r="E14" s="10">
        <f t="shared" si="0"/>
        <v>-68</v>
      </c>
      <c r="F14" s="30">
        <f t="shared" si="1"/>
        <v>-0.04885057471264368</v>
      </c>
      <c r="G14" s="33">
        <v>1331</v>
      </c>
      <c r="H14" s="33">
        <v>1302</v>
      </c>
      <c r="I14" s="10">
        <f t="shared" si="2"/>
        <v>-29</v>
      </c>
      <c r="J14" s="30">
        <f t="shared" si="3"/>
        <v>-0.021788129226145755</v>
      </c>
      <c r="K14" s="33">
        <v>1870</v>
      </c>
      <c r="L14" s="33">
        <v>1574</v>
      </c>
      <c r="M14" s="10">
        <f t="shared" si="4"/>
        <v>-296</v>
      </c>
      <c r="N14" s="30">
        <f t="shared" si="5"/>
        <v>-0.15828877005347594</v>
      </c>
      <c r="O14" s="33">
        <v>1323</v>
      </c>
      <c r="P14" s="33">
        <v>1401</v>
      </c>
      <c r="Q14" s="10">
        <f t="shared" si="6"/>
        <v>78</v>
      </c>
      <c r="R14" s="30">
        <f t="shared" si="7"/>
        <v>0.05895691609977324</v>
      </c>
      <c r="S14" s="33">
        <v>948</v>
      </c>
      <c r="T14" s="33">
        <v>989</v>
      </c>
      <c r="U14" s="10">
        <f t="shared" si="8"/>
        <v>41</v>
      </c>
      <c r="V14" s="30">
        <f t="shared" si="9"/>
        <v>0.043248945147679324</v>
      </c>
      <c r="W14" s="31">
        <f t="shared" si="13"/>
        <v>6864</v>
      </c>
      <c r="X14" s="31">
        <f t="shared" si="10"/>
        <v>6590</v>
      </c>
      <c r="Y14" s="10">
        <f t="shared" si="11"/>
        <v>-274</v>
      </c>
      <c r="Z14" s="11">
        <f t="shared" si="12"/>
        <v>-0.03991841491841492</v>
      </c>
    </row>
    <row r="15" spans="1:27" s="2" customFormat="1" ht="22.5" customHeight="1">
      <c r="A15" s="25">
        <v>10</v>
      </c>
      <c r="B15" s="20" t="s">
        <v>24</v>
      </c>
      <c r="C15" s="33">
        <v>45</v>
      </c>
      <c r="D15" s="33">
        <v>38</v>
      </c>
      <c r="E15" s="10">
        <f t="shared" si="0"/>
        <v>-7</v>
      </c>
      <c r="F15" s="30">
        <f t="shared" si="1"/>
        <v>-0.15555555555555556</v>
      </c>
      <c r="G15" s="33">
        <v>17</v>
      </c>
      <c r="H15" s="33">
        <v>19</v>
      </c>
      <c r="I15" s="10">
        <f t="shared" si="2"/>
        <v>2</v>
      </c>
      <c r="J15" s="30">
        <f t="shared" si="3"/>
        <v>0.11764705882352941</v>
      </c>
      <c r="K15" s="33">
        <v>5</v>
      </c>
      <c r="L15" s="33">
        <v>4</v>
      </c>
      <c r="M15" s="10">
        <f t="shared" si="4"/>
        <v>-1</v>
      </c>
      <c r="N15" s="30">
        <f t="shared" si="5"/>
        <v>-0.2</v>
      </c>
      <c r="O15" s="33">
        <v>16</v>
      </c>
      <c r="P15" s="33">
        <v>14</v>
      </c>
      <c r="Q15" s="10">
        <f t="shared" si="6"/>
        <v>-2</v>
      </c>
      <c r="R15" s="30">
        <f t="shared" si="7"/>
        <v>-0.125</v>
      </c>
      <c r="S15" s="33">
        <v>6</v>
      </c>
      <c r="T15" s="33">
        <v>6</v>
      </c>
      <c r="U15" s="10">
        <f t="shared" si="8"/>
        <v>0</v>
      </c>
      <c r="V15" s="36">
        <f t="shared" si="9"/>
        <v>0</v>
      </c>
      <c r="W15" s="31">
        <f t="shared" si="13"/>
        <v>89</v>
      </c>
      <c r="X15" s="31">
        <f t="shared" si="10"/>
        <v>81</v>
      </c>
      <c r="Y15" s="10">
        <f t="shared" si="11"/>
        <v>-8</v>
      </c>
      <c r="Z15" s="11">
        <f t="shared" si="12"/>
        <v>-0.0898876404494382</v>
      </c>
      <c r="AA15" s="13"/>
    </row>
    <row r="16" spans="1:27" s="2" customFormat="1" ht="22.5" customHeight="1">
      <c r="A16" s="25" t="s">
        <v>7</v>
      </c>
      <c r="B16" s="20" t="s">
        <v>25</v>
      </c>
      <c r="C16" s="42">
        <v>799</v>
      </c>
      <c r="D16" s="41">
        <v>813</v>
      </c>
      <c r="E16" s="43">
        <f t="shared" si="0"/>
        <v>14</v>
      </c>
      <c r="F16" s="44">
        <f t="shared" si="1"/>
        <v>0.017521902377972465</v>
      </c>
      <c r="G16" s="42">
        <v>373</v>
      </c>
      <c r="H16" s="41">
        <v>389</v>
      </c>
      <c r="I16" s="43">
        <f t="shared" si="2"/>
        <v>16</v>
      </c>
      <c r="J16" s="44">
        <f t="shared" si="3"/>
        <v>0.04289544235924933</v>
      </c>
      <c r="K16" s="42">
        <v>86</v>
      </c>
      <c r="L16" s="41">
        <v>83</v>
      </c>
      <c r="M16" s="43">
        <f t="shared" si="4"/>
        <v>-3</v>
      </c>
      <c r="N16" s="44">
        <f t="shared" si="5"/>
        <v>-0.03488372093023256</v>
      </c>
      <c r="O16" s="42">
        <v>567</v>
      </c>
      <c r="P16" s="41">
        <v>565</v>
      </c>
      <c r="Q16" s="43">
        <f t="shared" si="6"/>
        <v>-2</v>
      </c>
      <c r="R16" s="44">
        <f t="shared" si="7"/>
        <v>-0.003527336860670194</v>
      </c>
      <c r="S16" s="42">
        <v>468</v>
      </c>
      <c r="T16" s="41">
        <v>493</v>
      </c>
      <c r="U16" s="10">
        <f t="shared" si="8"/>
        <v>25</v>
      </c>
      <c r="V16" s="30">
        <f t="shared" si="9"/>
        <v>0.053418803418803416</v>
      </c>
      <c r="W16" s="31">
        <f t="shared" si="13"/>
        <v>2293</v>
      </c>
      <c r="X16" s="31">
        <f t="shared" si="10"/>
        <v>2343</v>
      </c>
      <c r="Y16" s="10">
        <f t="shared" si="11"/>
        <v>50</v>
      </c>
      <c r="Z16" s="11">
        <f t="shared" si="12"/>
        <v>0.021805494984736152</v>
      </c>
      <c r="AA16" s="13"/>
    </row>
    <row r="17" spans="1:26" ht="22.5" customHeight="1" thickBot="1">
      <c r="A17" s="26"/>
      <c r="B17" s="27" t="s">
        <v>0</v>
      </c>
      <c r="C17" s="28">
        <f>SUM(C6:C16)</f>
        <v>9327</v>
      </c>
      <c r="D17" s="28">
        <f>SUM(D6:D16)</f>
        <v>9093</v>
      </c>
      <c r="E17" s="32">
        <f>D17-C17</f>
        <v>-234</v>
      </c>
      <c r="F17" s="29">
        <f t="shared" si="1"/>
        <v>-0.025088452878739145</v>
      </c>
      <c r="G17" s="28">
        <f>SUM(G6:G16)</f>
        <v>5911</v>
      </c>
      <c r="H17" s="28">
        <f>SUM(H6:H16)</f>
        <v>5814</v>
      </c>
      <c r="I17" s="32">
        <f t="shared" si="2"/>
        <v>-97</v>
      </c>
      <c r="J17" s="29">
        <f t="shared" si="3"/>
        <v>-0.016410082896295045</v>
      </c>
      <c r="K17" s="28">
        <f>SUM(K6:K16)</f>
        <v>5827</v>
      </c>
      <c r="L17" s="28">
        <f>SUM(L6:L16)</f>
        <v>4686</v>
      </c>
      <c r="M17" s="32">
        <f t="shared" si="4"/>
        <v>-1141</v>
      </c>
      <c r="N17" s="29">
        <f t="shared" si="5"/>
        <v>-0.1958125965333791</v>
      </c>
      <c r="O17" s="28">
        <f>SUM(O6:O16)</f>
        <v>7707</v>
      </c>
      <c r="P17" s="28">
        <f>SUM(P6:P16)</f>
        <v>7932</v>
      </c>
      <c r="Q17" s="32">
        <f t="shared" si="6"/>
        <v>225</v>
      </c>
      <c r="R17" s="29">
        <f t="shared" si="7"/>
        <v>0.02919423900350331</v>
      </c>
      <c r="S17" s="28">
        <f>SUM(S6:S16)</f>
        <v>4610</v>
      </c>
      <c r="T17" s="28">
        <f>SUM(T6:T16)</f>
        <v>4808</v>
      </c>
      <c r="U17" s="32">
        <f t="shared" si="8"/>
        <v>198</v>
      </c>
      <c r="V17" s="29">
        <f t="shared" si="9"/>
        <v>0.04295010845986985</v>
      </c>
      <c r="W17" s="28">
        <f>SUM(W6:W16)</f>
        <v>33382</v>
      </c>
      <c r="X17" s="28">
        <f>SUM(X6:X16)</f>
        <v>32333</v>
      </c>
      <c r="Y17" s="32">
        <f t="shared" si="11"/>
        <v>-1049</v>
      </c>
      <c r="Z17" s="12">
        <f t="shared" si="12"/>
        <v>-0.03142412078365586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2021-02-22T10:13:31Z</cp:lastPrinted>
  <dcterms:created xsi:type="dcterms:W3CDTF">2003-11-04T06:27:00Z</dcterms:created>
  <dcterms:modified xsi:type="dcterms:W3CDTF">2021-02-22T10:15:27Z</dcterms:modified>
  <cp:category/>
  <cp:version/>
  <cp:contentType/>
  <cp:contentStatus/>
</cp:coreProperties>
</file>